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U:\1 БЮДЖЕТ\Проект 2026-2028\ПРОЕКТ БЮДЖЕТА 2026-2028\1 этап\Форма 1 (расчеты и обоснования)\Обоснование_расходов_242\Целевая 9950096170\"/>
    </mc:Choice>
  </mc:AlternateContent>
  <bookViews>
    <workbookView xWindow="0" yWindow="0" windowWidth="8748" windowHeight="3840"/>
  </bookViews>
  <sheets>
    <sheet name="15.2" sheetId="5" r:id="rId1"/>
  </sheets>
  <definedNames>
    <definedName name="_xlnm._FilterDatabase" localSheetId="0" hidden="1">'15.2'!$A$17:$M$52</definedName>
    <definedName name="_xlnm.Print_Titles" localSheetId="0">'15.2'!$17:$18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1" i="5" l="1"/>
  <c r="M36" i="5"/>
  <c r="L36" i="5"/>
  <c r="K36" i="5"/>
  <c r="M22" i="5"/>
  <c r="L22" i="5"/>
  <c r="K24" i="5"/>
  <c r="K22" i="5" s="1"/>
  <c r="L20" i="5" l="1"/>
  <c r="M20" i="5"/>
  <c r="K20" i="5"/>
  <c r="L41" i="5" l="1"/>
  <c r="M41" i="5"/>
</calcChain>
</file>

<file path=xl/sharedStrings.xml><?xml version="1.0" encoding="utf-8"?>
<sst xmlns="http://schemas.openxmlformats.org/spreadsheetml/2006/main" count="223" uniqueCount="60">
  <si>
    <t>Единица измерения</t>
  </si>
  <si>
    <t>Закупка и сопровождение ПО для осуществлении полномочий по управлению государственным долгом Санкт-Петербурга, управлению ликвидностью и рисками при исполнении бюджета Санкт-Петербурга</t>
  </si>
  <si>
    <t>Закупка и сопровождение ПО для строительных сметных расчетов</t>
  </si>
  <si>
    <t>Закупка и сопровождение ПО кадрового учета</t>
  </si>
  <si>
    <t>Закупка и сопровождение ПО систем банк-клиент</t>
  </si>
  <si>
    <t>Заправка картриджей</t>
  </si>
  <si>
    <t>Обслуживание и ремонт вычислительной техники</t>
  </si>
  <si>
    <t>Оказание услуг по предоставлению доступа к справочно-информационным системам</t>
  </si>
  <si>
    <t>Поставка картриджей</t>
  </si>
  <si>
    <t>Поставка расходных материалов и комлектующих для вычислительной техники</t>
  </si>
  <si>
    <t>Ремонт ЛВС</t>
  </si>
  <si>
    <t>Услуги по аренде ИКТ техники</t>
  </si>
  <si>
    <t>Услуги по изготовлению квалифицированного сертификата ключа проверки ЭЦП</t>
  </si>
  <si>
    <t>обслуживание печатающего оборудования в рамках сервисной модели</t>
  </si>
  <si>
    <t>Наименование ГРБС</t>
  </si>
  <si>
    <t>Наименование подведомственного учреждения</t>
  </si>
  <si>
    <t>Количество единиц</t>
  </si>
  <si>
    <t>Наименование товаров, работ, услуг</t>
  </si>
  <si>
    <t>Стоимость единицы (с учетом НДС) (руб.)</t>
  </si>
  <si>
    <t>Код ККН (при наличии)</t>
  </si>
  <si>
    <t>Наименование направления расходов, указанного в форме 8</t>
  </si>
  <si>
    <t>№ п/п</t>
  </si>
  <si>
    <t>X</t>
  </si>
  <si>
    <t>в том числе</t>
  </si>
  <si>
    <t>Форма 15.2</t>
  </si>
  <si>
    <t>Код КОСГУ</t>
  </si>
  <si>
    <t>Поставка картриджей для печатающего оборудования (в том числе МФУ)</t>
  </si>
  <si>
    <t>Заправка картриджей для печатающего оборудования 
(в том числе МФУ)</t>
  </si>
  <si>
    <t>Ремонт локально- вычислительной сети (ЛВС)</t>
  </si>
  <si>
    <t>Обслуживание и ремонт печатающего оборудования
(в том числе МФУ)</t>
  </si>
  <si>
    <t>Обслуживание печатающего оборудования в рамках сервисной модели</t>
  </si>
  <si>
    <t>Иные направления расходов, указанныев форме 8</t>
  </si>
  <si>
    <t xml:space="preserve">Сводные значения по количеству и стоимости поставляемых товаров, оказываемых услуг, выполняемых работ </t>
  </si>
  <si>
    <t>Сумма 
на очередной год
(тыс. руб.)</t>
  </si>
  <si>
    <t>Сумма 
на первый год планового периода
(тыс. руб.)</t>
  </si>
  <si>
    <t>Сумма 
н второй год планового периода
(тыс. руб.)</t>
  </si>
  <si>
    <r>
      <t xml:space="preserve">Поставка расходных материалов и комлектующих для </t>
    </r>
    <r>
      <rPr>
        <b/>
        <u/>
        <sz val="11"/>
        <color theme="1"/>
        <rFont val="Times New Roman"/>
        <family val="1"/>
        <charset val="204"/>
      </rPr>
      <t>вычислительной</t>
    </r>
    <r>
      <rPr>
        <b/>
        <sz val="11"/>
        <color theme="1"/>
        <rFont val="Times New Roman"/>
        <family val="1"/>
        <charset val="204"/>
      </rPr>
      <t xml:space="preserve"> техники</t>
    </r>
  </si>
  <si>
    <r>
      <t xml:space="preserve">Поставка расходных материалов и комплектующих для </t>
    </r>
    <r>
      <rPr>
        <b/>
        <u/>
        <sz val="11"/>
        <color theme="1"/>
        <rFont val="Times New Roman"/>
        <family val="1"/>
        <charset val="204"/>
      </rPr>
      <t>печатающего</t>
    </r>
    <r>
      <rPr>
        <b/>
        <sz val="11"/>
        <color theme="1"/>
        <rFont val="Times New Roman"/>
        <family val="1"/>
        <charset val="204"/>
      </rPr>
      <t xml:space="preserve"> оборудования (в том числе МФУ)</t>
    </r>
  </si>
  <si>
    <t>Поставка деталей для содержания принтеров, многофункциональных устройств и копировальных аппаратов (оргтехники) - картриджи *</t>
  </si>
  <si>
    <t>Усл. ед.</t>
  </si>
  <si>
    <t>Контрольно-счетная палата Санкт-Петербурга</t>
  </si>
  <si>
    <t>Поставка запасных частей для вычислительной техники **</t>
  </si>
  <si>
    <t>Затраты на приобретение устройств ввода информации (клавиатура)</t>
  </si>
  <si>
    <t>Затраты на приобретение устройств ввода информации (компьютерная мышь)</t>
  </si>
  <si>
    <t>Штука</t>
  </si>
  <si>
    <t>Х</t>
  </si>
  <si>
    <t>Услуги  по сервисному обслуживанию копировально-множительной техники Контрольно-счетной палаты Санкт-Петербурга в 2025 году (цветная печать)</t>
  </si>
  <si>
    <t>Услуги  по сервисному обслуживанию копировально-множительной техники Контрольно-счетной палаты Санкт-Петербурга в 2025 году (черно-белая печать)</t>
  </si>
  <si>
    <t>310/346</t>
  </si>
  <si>
    <t>Поставка внених носителей информации (накопитель USB)</t>
  </si>
  <si>
    <t>** Затраты рассчитываются с учетом нормативов, утвержденных распоряжением Комитета по экономической политике и стратегическому планированию Санкт-Петербурга от 15.05.2025 № 43-р «Об утверждении нормативов цены товаров, работ, услуг на 2026 год и на плановый период 2027 и 2028 годов» (п. 11) (2% от первоначальной стоимости вычислительной техники, находящейся на балансе Контрольно-счетной палаты Санкт-Петербурга). Стоимость вычислительной техники, находящейся на балансе Контрольно-счетной палаты Санкт-Петербурга в 2025 году, – 37 736 193,26 руб. В 2026-2028 годах не планируется изменение балансовой стоимости вычислительной техники.</t>
  </si>
  <si>
    <t>Затраты на приобретение накопителей данных внутренних (жесткие диски тип 1)</t>
  </si>
  <si>
    <t>Затраты на приобретение накопителей данных внутренних (жесткие диски тип 2)</t>
  </si>
  <si>
    <t>Продление лицензии с сопровождением на программный продукт SmetaWIZARD на 6 р.м. (рег.№ A11136; A11137; A11138; A11139; A11140; A11141). Срок действия лицензии с 01.01.2026 по 31.12.2026</t>
  </si>
  <si>
    <t>Предоставление неисключительных прав (СГР БД №2022620461, РПО РФ № 13660) на обновления сметно-нормативной базы (ФСНБ-2022), включающей в себя сметные нормы (ГЭСН), в электронном формате ПП SW Санкт-Петербург (рег.№ A11136; A11137; A11138; A11139; A11140; A11141)  с 01.01.2026 по 31.12.2026</t>
  </si>
  <si>
    <t>Право на Программный модуль Итоговой СНБ: Дополнение к территориальным сметным нормативам для выполнения работ по эксплуатации и содержанию объектов в СПБ, утвержденным Распоряжением КГЗ СПБ от 30.12.2022 №288-р (свид.2022621799, РПО РФ № 14994) в электронном формате ПП SW на 6 р.м. (рег.№ A11136; A11137; A11138; A11139; A11140; A11141) с 01.01.2026  по 31.12.2026</t>
  </si>
  <si>
    <t>Право на Программный модуль Итоговой СНБ: Индексы к территориальным сметным нормативам для выполнения работ по эксплуатации и содержанию объектов в СПБ, утвержденные Распоряжением КГЗ СПБ  от 30.12.2022 №288-р  (свид.2015620615, РПО РФ № 8428) в электронном формате ПП SW на 6 р.м.(рег.№ A11136; A11137; A11138; A11139; A11140; A11141)  с 01.01.2026 по 31.12.2026</t>
  </si>
  <si>
    <t>Право на Программный модуль Итоговой СНБ: Ежеквартальные ССЦ и индексы ГосЭталон 2012 СПб (РПО РФ № 11025) в электронном формате ПП SW на 6 р.м. (рег.№ A11136; A11137; A11138; A11139; A11140;A11141)  с 01.01.2026 по 31.12.2026</t>
  </si>
  <si>
    <t xml:space="preserve">Право на Итоговую СНБ: Ежеквартальные ССЦ и индексы ГосЭталон 1.1 СПб в электронном формате ПП SW на 4 р.м. (рег.№ A11136; A11137; A11140; A11141) с 01.01.2026  по 31.12.2026
</t>
  </si>
  <si>
    <t>* Затраты рассчитываются с учетом нормативов, утвержденных распоряжением Комитета по экономической политике и стратегическому планированию Санкт-Петербурга от 15.05.2025 № 43-р «Об утверждении нормативов цены товаров, работ, услуг на 2026 год и на плановый период 2027 и 2028 годов» (п. 12.2) (230% от нормативных затрат на приобретение оргтехники), и нормативных затрат на приобретение оргтехники (в 2026 году - 1 319 252,88 руб., в 2027 году - 1 374 133,73 руб., в 2028 году - 1 430 198,35 руб.). В 2026-2028 годах расчет затрат уменьшен на понижающий коэффициент 0,4120 в рамках потребности Контрольно-счетной палаты Санкт-Петербурга.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</si>
</sst>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8"/>
      <color indexed="8"/>
      <name val="MS Sans Serif"/>
      <charset val="204"/>
    </font>
    <font>
      <sz val="10"/>
      <color indexed="8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9">
    <xf numFmtId="0" fontId="0" fillId="0" borderId="0" xfId="0"/>
    <xf numFmtId="0" fontId="1" fillId="0" borderId="1" xfId="1" applyFont="1" applyFill="1" applyBorder="1" applyAlignment="1">
      <alignment horizontal="left" wrapText="1"/>
    </xf>
    <xf numFmtId="0" fontId="0" fillId="0" borderId="0" xfId="0" applyFill="1"/>
    <xf numFmtId="0" fontId="3" fillId="0" borderId="0" xfId="0" applyFont="1" applyFill="1"/>
    <xf numFmtId="0" fontId="4" fillId="0" borderId="2" xfId="0" applyFont="1" applyFill="1" applyBorder="1" applyAlignment="1">
      <alignment horizontal="center" vertical="center" wrapText="1"/>
    </xf>
    <xf numFmtId="0" fontId="0" fillId="0" borderId="0" xfId="0" applyFont="1" applyFill="1"/>
    <xf numFmtId="0" fontId="0" fillId="0" borderId="0" xfId="0" applyFill="1" applyBorder="1"/>
    <xf numFmtId="0" fontId="6" fillId="0" borderId="0" xfId="0" applyFont="1" applyFill="1"/>
    <xf numFmtId="0" fontId="5" fillId="0" borderId="2" xfId="0" applyFont="1" applyFill="1" applyBorder="1" applyAlignment="1">
      <alignment wrapText="1"/>
    </xf>
    <xf numFmtId="0" fontId="6" fillId="0" borderId="2" xfId="0" applyFont="1" applyFill="1" applyBorder="1" applyAlignment="1">
      <alignment horizontal="right" wrapText="1"/>
    </xf>
    <xf numFmtId="0" fontId="6" fillId="0" borderId="2" xfId="0" applyFont="1" applyFill="1" applyBorder="1" applyAlignment="1">
      <alignment wrapText="1"/>
    </xf>
    <xf numFmtId="0" fontId="6" fillId="0" borderId="2" xfId="0" applyFont="1" applyFill="1" applyBorder="1"/>
    <xf numFmtId="0" fontId="6" fillId="0" borderId="2" xfId="0" applyFont="1" applyFill="1" applyBorder="1" applyAlignment="1">
      <alignment horizontal="center"/>
    </xf>
    <xf numFmtId="0" fontId="8" fillId="0" borderId="2" xfId="0" applyFont="1" applyFill="1" applyBorder="1" applyAlignment="1">
      <alignment wrapText="1"/>
    </xf>
    <xf numFmtId="0" fontId="9" fillId="0" borderId="0" xfId="1" applyFont="1" applyFill="1" applyBorder="1" applyAlignment="1">
      <alignment horizontal="left" wrapText="1"/>
    </xf>
    <xf numFmtId="0" fontId="5" fillId="0" borderId="3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/>
    <xf numFmtId="164" fontId="10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3" fontId="10" fillId="0" borderId="2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Fill="1"/>
    <xf numFmtId="0" fontId="6" fillId="0" borderId="0" xfId="0" applyFont="1" applyFill="1" applyAlignment="1">
      <alignment horizontal="justify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right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2"/>
  <sheetViews>
    <sheetView tabSelected="1" topLeftCell="A14" zoomScale="75" zoomScaleNormal="75" zoomScaleSheetLayoutView="80" workbookViewId="0">
      <pane ySplit="4" topLeftCell="A18" activePane="bottomLeft" state="frozen"/>
      <selection activeCell="A14" sqref="A14"/>
      <selection pane="bottomLeft" activeCell="D59" sqref="D59:M62"/>
    </sheetView>
  </sheetViews>
  <sheetFormatPr defaultColWidth="9.109375" defaultRowHeight="14.4" x14ac:dyDescent="0.3"/>
  <cols>
    <col min="1" max="1" width="4.6640625" style="2" customWidth="1"/>
    <col min="2" max="2" width="37.6640625" style="2" customWidth="1"/>
    <col min="3" max="3" width="8.6640625" style="2" customWidth="1"/>
    <col min="4" max="4" width="35.44140625" style="2" customWidth="1"/>
    <col min="5" max="5" width="9.88671875" style="2" customWidth="1"/>
    <col min="6" max="6" width="13.109375" style="2" bestFit="1" customWidth="1"/>
    <col min="7" max="7" width="14.5546875" style="2" bestFit="1" customWidth="1"/>
    <col min="8" max="8" width="14" style="2" customWidth="1"/>
    <col min="9" max="9" width="26.109375" style="2" customWidth="1"/>
    <col min="10" max="10" width="19.6640625" style="2" customWidth="1"/>
    <col min="11" max="11" width="17.6640625" style="2" bestFit="1" customWidth="1"/>
    <col min="12" max="12" width="20" style="2" customWidth="1"/>
    <col min="13" max="13" width="20.33203125" style="2" customWidth="1"/>
    <col min="14" max="16384" width="9.109375" style="2"/>
  </cols>
  <sheetData>
    <row r="1" spans="1:13" hidden="1" x14ac:dyDescent="0.3">
      <c r="B1" s="1" t="s">
        <v>8</v>
      </c>
    </row>
    <row r="2" spans="1:13" ht="21.6" hidden="1" x14ac:dyDescent="0.3">
      <c r="B2" s="1" t="s">
        <v>9</v>
      </c>
    </row>
    <row r="3" spans="1:13" hidden="1" x14ac:dyDescent="0.3">
      <c r="B3" s="1" t="s">
        <v>5</v>
      </c>
    </row>
    <row r="4" spans="1:13" hidden="1" x14ac:dyDescent="0.3">
      <c r="B4" s="1" t="s">
        <v>10</v>
      </c>
    </row>
    <row r="5" spans="1:13" ht="21.6" hidden="1" x14ac:dyDescent="0.3">
      <c r="B5" s="1" t="s">
        <v>6</v>
      </c>
    </row>
    <row r="6" spans="1:13" ht="21.6" hidden="1" x14ac:dyDescent="0.3">
      <c r="B6" s="1" t="s">
        <v>13</v>
      </c>
    </row>
    <row r="7" spans="1:13" ht="21.6" hidden="1" x14ac:dyDescent="0.3">
      <c r="B7" s="1" t="s">
        <v>4</v>
      </c>
    </row>
    <row r="8" spans="1:13" ht="21.6" hidden="1" x14ac:dyDescent="0.3">
      <c r="B8" s="1" t="s">
        <v>2</v>
      </c>
    </row>
    <row r="9" spans="1:13" hidden="1" x14ac:dyDescent="0.3">
      <c r="B9" s="1" t="s">
        <v>3</v>
      </c>
    </row>
    <row r="10" spans="1:13" ht="52.2" hidden="1" x14ac:dyDescent="0.3">
      <c r="B10" s="1" t="s">
        <v>1</v>
      </c>
    </row>
    <row r="11" spans="1:13" ht="21.6" hidden="1" x14ac:dyDescent="0.3">
      <c r="B11" s="1" t="s">
        <v>7</v>
      </c>
    </row>
    <row r="12" spans="1:13" ht="21.6" hidden="1" x14ac:dyDescent="0.3">
      <c r="B12" s="1" t="s">
        <v>12</v>
      </c>
    </row>
    <row r="13" spans="1:13" ht="24" hidden="1" customHeight="1" x14ac:dyDescent="0.3">
      <c r="B13" s="1" t="s">
        <v>11</v>
      </c>
    </row>
    <row r="14" spans="1:13" ht="24" customHeight="1" x14ac:dyDescent="0.3">
      <c r="A14" s="7"/>
      <c r="B14" s="14"/>
      <c r="C14" s="7"/>
      <c r="D14" s="7"/>
      <c r="E14" s="7"/>
      <c r="F14" s="7"/>
      <c r="G14" s="7"/>
      <c r="H14" s="7"/>
      <c r="I14" s="7"/>
      <c r="J14" s="7"/>
      <c r="K14" s="7"/>
      <c r="L14" s="28" t="s">
        <v>24</v>
      </c>
      <c r="M14" s="28"/>
    </row>
    <row r="15" spans="1:13" s="6" customFormat="1" ht="14.25" customHeight="1" x14ac:dyDescent="0.3">
      <c r="A15" s="27" t="s">
        <v>32</v>
      </c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</row>
    <row r="16" spans="1:13" x14ac:dyDescent="0.3">
      <c r="A16" s="15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</row>
    <row r="17" spans="1:13" ht="61.5" customHeight="1" x14ac:dyDescent="0.3">
      <c r="A17" s="4" t="s">
        <v>21</v>
      </c>
      <c r="B17" s="16" t="s">
        <v>20</v>
      </c>
      <c r="C17" s="4" t="s">
        <v>25</v>
      </c>
      <c r="D17" s="4" t="s">
        <v>17</v>
      </c>
      <c r="E17" s="4" t="s">
        <v>19</v>
      </c>
      <c r="F17" s="4" t="s">
        <v>0</v>
      </c>
      <c r="G17" s="4" t="s">
        <v>16</v>
      </c>
      <c r="H17" s="4" t="s">
        <v>18</v>
      </c>
      <c r="I17" s="4" t="s">
        <v>14</v>
      </c>
      <c r="J17" s="4" t="s">
        <v>15</v>
      </c>
      <c r="K17" s="4" t="s">
        <v>33</v>
      </c>
      <c r="L17" s="4" t="s">
        <v>34</v>
      </c>
      <c r="M17" s="4" t="s">
        <v>35</v>
      </c>
    </row>
    <row r="18" spans="1:13" s="3" customFormat="1" ht="13.8" x14ac:dyDescent="0.2">
      <c r="A18" s="4">
        <v>1</v>
      </c>
      <c r="B18" s="4">
        <v>2</v>
      </c>
      <c r="C18" s="4">
        <v>3</v>
      </c>
      <c r="D18" s="4">
        <v>4</v>
      </c>
      <c r="E18" s="4">
        <v>5</v>
      </c>
      <c r="F18" s="4">
        <v>6</v>
      </c>
      <c r="G18" s="4">
        <v>7</v>
      </c>
      <c r="H18" s="4">
        <v>8</v>
      </c>
      <c r="I18" s="4">
        <v>9</v>
      </c>
      <c r="J18" s="4">
        <v>10</v>
      </c>
      <c r="K18" s="4">
        <v>11</v>
      </c>
      <c r="L18" s="4">
        <v>12</v>
      </c>
      <c r="M18" s="4">
        <v>13</v>
      </c>
    </row>
    <row r="19" spans="1:13" s="5" customFormat="1" ht="42" x14ac:dyDescent="0.3">
      <c r="A19" s="4">
        <v>1</v>
      </c>
      <c r="B19" s="13" t="s">
        <v>26</v>
      </c>
      <c r="C19" s="4">
        <v>346</v>
      </c>
      <c r="D19" s="4" t="s">
        <v>22</v>
      </c>
      <c r="E19" s="4" t="s">
        <v>22</v>
      </c>
      <c r="F19" s="4" t="s">
        <v>22</v>
      </c>
      <c r="G19" s="4" t="s">
        <v>22</v>
      </c>
      <c r="H19" s="4" t="s">
        <v>22</v>
      </c>
      <c r="I19" s="4" t="s">
        <v>22</v>
      </c>
      <c r="J19" s="4" t="s">
        <v>22</v>
      </c>
      <c r="K19" s="20"/>
      <c r="L19" s="20"/>
      <c r="M19" s="20"/>
    </row>
    <row r="20" spans="1:13" s="3" customFormat="1" ht="27.6" x14ac:dyDescent="0.25">
      <c r="A20" s="4"/>
      <c r="B20" s="9" t="s">
        <v>23</v>
      </c>
      <c r="C20" s="4"/>
      <c r="D20" s="4"/>
      <c r="E20" s="4"/>
      <c r="F20" s="4"/>
      <c r="G20" s="4"/>
      <c r="H20" s="4"/>
      <c r="I20" s="4" t="s">
        <v>40</v>
      </c>
      <c r="J20" s="4" t="s">
        <v>22</v>
      </c>
      <c r="K20" s="20">
        <f>K21</f>
        <v>1250.2</v>
      </c>
      <c r="L20" s="20">
        <f t="shared" ref="L20:M20" si="0">L21</f>
        <v>1302.2</v>
      </c>
      <c r="M20" s="20">
        <f t="shared" si="0"/>
        <v>1355.3</v>
      </c>
    </row>
    <row r="21" spans="1:13" s="3" customFormat="1" ht="55.2" x14ac:dyDescent="0.25">
      <c r="A21" s="4"/>
      <c r="B21" s="10"/>
      <c r="C21" s="4"/>
      <c r="D21" s="17" t="s">
        <v>38</v>
      </c>
      <c r="E21" s="4"/>
      <c r="F21" s="18" t="s">
        <v>39</v>
      </c>
      <c r="G21" s="18">
        <v>1</v>
      </c>
      <c r="H21" s="19">
        <v>1250124.03</v>
      </c>
      <c r="I21" s="18" t="s">
        <v>40</v>
      </c>
      <c r="J21" s="4" t="s">
        <v>22</v>
      </c>
      <c r="K21" s="22">
        <v>1250.2</v>
      </c>
      <c r="L21" s="22">
        <v>1302.2</v>
      </c>
      <c r="M21" s="22">
        <v>1355.3</v>
      </c>
    </row>
    <row r="22" spans="1:13" s="5" customFormat="1" ht="42" x14ac:dyDescent="0.3">
      <c r="A22" s="4">
        <v>2</v>
      </c>
      <c r="B22" s="8" t="s">
        <v>36</v>
      </c>
      <c r="C22" s="4" t="s">
        <v>48</v>
      </c>
      <c r="D22" s="4" t="s">
        <v>22</v>
      </c>
      <c r="E22" s="4" t="s">
        <v>22</v>
      </c>
      <c r="F22" s="4" t="s">
        <v>22</v>
      </c>
      <c r="G22" s="4" t="s">
        <v>22</v>
      </c>
      <c r="H22" s="4" t="s">
        <v>22</v>
      </c>
      <c r="I22" s="4" t="s">
        <v>22</v>
      </c>
      <c r="J22" s="4" t="s">
        <v>22</v>
      </c>
      <c r="K22" s="20">
        <f>SUM(K24:K29)</f>
        <v>1490.3000000000002</v>
      </c>
      <c r="L22" s="20">
        <f>SUM(L24:L29)</f>
        <v>1552.4</v>
      </c>
      <c r="M22" s="20">
        <f>SUM(M24:M29)</f>
        <v>1615.7</v>
      </c>
    </row>
    <row r="23" spans="1:13" s="3" customFormat="1" ht="27.6" x14ac:dyDescent="0.25">
      <c r="A23" s="4"/>
      <c r="B23" s="9" t="s">
        <v>23</v>
      </c>
      <c r="C23" s="4"/>
      <c r="D23" s="4"/>
      <c r="E23" s="4"/>
      <c r="F23" s="4"/>
      <c r="G23" s="4"/>
      <c r="H23" s="4"/>
      <c r="I23" s="4" t="s">
        <v>40</v>
      </c>
      <c r="J23" s="4" t="s">
        <v>22</v>
      </c>
      <c r="K23" s="20"/>
      <c r="L23" s="20"/>
      <c r="M23" s="20"/>
    </row>
    <row r="24" spans="1:13" s="3" customFormat="1" ht="27.6" x14ac:dyDescent="0.25">
      <c r="A24" s="4"/>
      <c r="B24" s="9"/>
      <c r="C24" s="18">
        <v>310</v>
      </c>
      <c r="D24" s="17" t="s">
        <v>49</v>
      </c>
      <c r="E24" s="4"/>
      <c r="F24" s="18" t="s">
        <v>44</v>
      </c>
      <c r="G24" s="18">
        <v>30</v>
      </c>
      <c r="H24" s="19">
        <v>2190</v>
      </c>
      <c r="I24" s="18" t="s">
        <v>40</v>
      </c>
      <c r="J24" s="4" t="s">
        <v>22</v>
      </c>
      <c r="K24" s="22">
        <f>ROUNDUP(($G$24*$H$24)/1000*1.0532,2)</f>
        <v>69.2</v>
      </c>
      <c r="L24" s="22">
        <v>72.099999999999994</v>
      </c>
      <c r="M24" s="22">
        <v>75.099999999999994</v>
      </c>
    </row>
    <row r="25" spans="1:13" s="3" customFormat="1" ht="27.6" x14ac:dyDescent="0.25">
      <c r="A25" s="4"/>
      <c r="B25" s="10"/>
      <c r="C25" s="18">
        <v>346</v>
      </c>
      <c r="D25" s="17" t="s">
        <v>41</v>
      </c>
      <c r="E25" s="4"/>
      <c r="F25" s="18" t="s">
        <v>39</v>
      </c>
      <c r="G25" s="18">
        <v>1</v>
      </c>
      <c r="H25" s="19">
        <v>754723.87</v>
      </c>
      <c r="I25" s="18" t="s">
        <v>40</v>
      </c>
      <c r="J25" s="4" t="s">
        <v>22</v>
      </c>
      <c r="K25" s="22">
        <v>754.8</v>
      </c>
      <c r="L25" s="22">
        <v>786.2</v>
      </c>
      <c r="M25" s="22">
        <v>818.2</v>
      </c>
    </row>
    <row r="26" spans="1:13" s="3" customFormat="1" ht="41.4" x14ac:dyDescent="0.25">
      <c r="A26" s="4"/>
      <c r="B26" s="10"/>
      <c r="C26" s="18">
        <v>346</v>
      </c>
      <c r="D26" s="17" t="s">
        <v>43</v>
      </c>
      <c r="E26" s="4"/>
      <c r="F26" s="18" t="s">
        <v>44</v>
      </c>
      <c r="G26" s="18">
        <v>30</v>
      </c>
      <c r="H26" s="19">
        <v>950</v>
      </c>
      <c r="I26" s="18" t="s">
        <v>40</v>
      </c>
      <c r="J26" s="4" t="s">
        <v>22</v>
      </c>
      <c r="K26" s="22">
        <v>30</v>
      </c>
      <c r="L26" s="22">
        <v>31.3</v>
      </c>
      <c r="M26" s="22">
        <v>32.6</v>
      </c>
    </row>
    <row r="27" spans="1:13" s="3" customFormat="1" ht="27.6" x14ac:dyDescent="0.25">
      <c r="A27" s="4"/>
      <c r="B27" s="10"/>
      <c r="C27" s="18">
        <v>346</v>
      </c>
      <c r="D27" s="17" t="s">
        <v>42</v>
      </c>
      <c r="E27" s="4"/>
      <c r="F27" s="18" t="s">
        <v>44</v>
      </c>
      <c r="G27" s="18">
        <v>30</v>
      </c>
      <c r="H27" s="19">
        <v>1920</v>
      </c>
      <c r="I27" s="18" t="s">
        <v>40</v>
      </c>
      <c r="J27" s="4" t="s">
        <v>22</v>
      </c>
      <c r="K27" s="22">
        <v>60.7</v>
      </c>
      <c r="L27" s="22">
        <v>63.2</v>
      </c>
      <c r="M27" s="22">
        <v>65.8</v>
      </c>
    </row>
    <row r="28" spans="1:13" s="3" customFormat="1" ht="41.4" x14ac:dyDescent="0.25">
      <c r="A28" s="4"/>
      <c r="B28" s="10"/>
      <c r="C28" s="18">
        <v>346</v>
      </c>
      <c r="D28" s="17" t="s">
        <v>51</v>
      </c>
      <c r="E28" s="4"/>
      <c r="F28" s="18" t="s">
        <v>44</v>
      </c>
      <c r="G28" s="18">
        <v>10</v>
      </c>
      <c r="H28" s="19">
        <v>18671</v>
      </c>
      <c r="I28" s="18" t="s">
        <v>40</v>
      </c>
      <c r="J28" s="4" t="s">
        <v>22</v>
      </c>
      <c r="K28" s="22">
        <v>196.7</v>
      </c>
      <c r="L28" s="22">
        <v>204.8</v>
      </c>
      <c r="M28" s="22">
        <v>213.2</v>
      </c>
    </row>
    <row r="29" spans="1:13" s="3" customFormat="1" ht="41.4" x14ac:dyDescent="0.25">
      <c r="A29" s="4"/>
      <c r="B29" s="10"/>
      <c r="C29" s="18">
        <v>346</v>
      </c>
      <c r="D29" s="17" t="s">
        <v>52</v>
      </c>
      <c r="E29" s="4"/>
      <c r="F29" s="18" t="s">
        <v>44</v>
      </c>
      <c r="G29" s="18">
        <v>20</v>
      </c>
      <c r="H29" s="19">
        <v>17990</v>
      </c>
      <c r="I29" s="18" t="s">
        <v>40</v>
      </c>
      <c r="J29" s="4" t="s">
        <v>22</v>
      </c>
      <c r="K29" s="22">
        <v>378.9</v>
      </c>
      <c r="L29" s="22">
        <v>394.8</v>
      </c>
      <c r="M29" s="22">
        <v>410.8</v>
      </c>
    </row>
    <row r="30" spans="1:13" s="3" customFormat="1" ht="41.4" x14ac:dyDescent="0.25">
      <c r="A30" s="4">
        <v>3</v>
      </c>
      <c r="B30" s="8" t="s">
        <v>37</v>
      </c>
      <c r="C30" s="4">
        <v>346</v>
      </c>
      <c r="D30" s="4" t="s">
        <v>22</v>
      </c>
      <c r="E30" s="4" t="s">
        <v>22</v>
      </c>
      <c r="F30" s="4" t="s">
        <v>22</v>
      </c>
      <c r="G30" s="4" t="s">
        <v>22</v>
      </c>
      <c r="H30" s="4" t="s">
        <v>22</v>
      </c>
      <c r="I30" s="4" t="s">
        <v>45</v>
      </c>
      <c r="J30" s="4" t="s">
        <v>22</v>
      </c>
      <c r="K30" s="20"/>
      <c r="L30" s="20"/>
      <c r="M30" s="20"/>
    </row>
    <row r="31" spans="1:13" s="5" customFormat="1" ht="42" x14ac:dyDescent="0.3">
      <c r="A31" s="4">
        <v>4</v>
      </c>
      <c r="B31" s="8" t="s">
        <v>27</v>
      </c>
      <c r="C31" s="4">
        <v>225</v>
      </c>
      <c r="D31" s="4" t="s">
        <v>22</v>
      </c>
      <c r="E31" s="4" t="s">
        <v>22</v>
      </c>
      <c r="F31" s="4" t="s">
        <v>22</v>
      </c>
      <c r="G31" s="4" t="s">
        <v>22</v>
      </c>
      <c r="H31" s="4" t="s">
        <v>22</v>
      </c>
      <c r="I31" s="4" t="s">
        <v>22</v>
      </c>
      <c r="J31" s="4" t="s">
        <v>22</v>
      </c>
      <c r="K31" s="20"/>
      <c r="L31" s="20"/>
      <c r="M31" s="20"/>
    </row>
    <row r="32" spans="1:13" s="5" customFormat="1" ht="28.2" x14ac:dyDescent="0.3">
      <c r="A32" s="4">
        <v>5</v>
      </c>
      <c r="B32" s="8" t="s">
        <v>28</v>
      </c>
      <c r="C32" s="4">
        <v>225</v>
      </c>
      <c r="D32" s="4" t="s">
        <v>22</v>
      </c>
      <c r="E32" s="4" t="s">
        <v>22</v>
      </c>
      <c r="F32" s="4" t="s">
        <v>22</v>
      </c>
      <c r="G32" s="4" t="s">
        <v>22</v>
      </c>
      <c r="H32" s="4" t="s">
        <v>22</v>
      </c>
      <c r="I32" s="4" t="s">
        <v>22</v>
      </c>
      <c r="J32" s="4" t="s">
        <v>22</v>
      </c>
      <c r="K32" s="20"/>
      <c r="L32" s="20"/>
      <c r="M32" s="20"/>
    </row>
    <row r="33" spans="1:13" s="5" customFormat="1" ht="28.2" x14ac:dyDescent="0.3">
      <c r="A33" s="4">
        <v>6</v>
      </c>
      <c r="B33" s="8" t="s">
        <v>6</v>
      </c>
      <c r="C33" s="4">
        <v>225</v>
      </c>
      <c r="D33" s="4" t="s">
        <v>22</v>
      </c>
      <c r="E33" s="4" t="s">
        <v>22</v>
      </c>
      <c r="F33" s="4" t="s">
        <v>22</v>
      </c>
      <c r="G33" s="4" t="s">
        <v>22</v>
      </c>
      <c r="H33" s="4" t="s">
        <v>22</v>
      </c>
      <c r="I33" s="4" t="s">
        <v>22</v>
      </c>
      <c r="J33" s="4" t="s">
        <v>22</v>
      </c>
      <c r="K33" s="20"/>
      <c r="L33" s="20"/>
      <c r="M33" s="20"/>
    </row>
    <row r="34" spans="1:13" s="3" customFormat="1" ht="41.4" x14ac:dyDescent="0.25">
      <c r="A34" s="4">
        <v>7</v>
      </c>
      <c r="B34" s="8" t="s">
        <v>29</v>
      </c>
      <c r="C34" s="4">
        <v>225</v>
      </c>
      <c r="D34" s="4" t="s">
        <v>22</v>
      </c>
      <c r="E34" s="4" t="s">
        <v>22</v>
      </c>
      <c r="F34" s="4" t="s">
        <v>22</v>
      </c>
      <c r="G34" s="4" t="s">
        <v>22</v>
      </c>
      <c r="H34" s="4" t="s">
        <v>22</v>
      </c>
      <c r="I34" s="4" t="s">
        <v>45</v>
      </c>
      <c r="J34" s="4" t="s">
        <v>22</v>
      </c>
      <c r="K34" s="21"/>
      <c r="L34" s="21"/>
      <c r="M34" s="21"/>
    </row>
    <row r="35" spans="1:13" s="5" customFormat="1" ht="42" x14ac:dyDescent="0.3">
      <c r="A35" s="4">
        <v>8</v>
      </c>
      <c r="B35" s="8" t="s">
        <v>30</v>
      </c>
      <c r="C35" s="4">
        <v>225</v>
      </c>
      <c r="D35" s="4" t="s">
        <v>22</v>
      </c>
      <c r="E35" s="4" t="s">
        <v>22</v>
      </c>
      <c r="F35" s="4" t="s">
        <v>22</v>
      </c>
      <c r="G35" s="4" t="s">
        <v>22</v>
      </c>
      <c r="H35" s="4" t="s">
        <v>22</v>
      </c>
      <c r="I35" s="4" t="s">
        <v>22</v>
      </c>
      <c r="J35" s="4" t="s">
        <v>22</v>
      </c>
      <c r="K35" s="20"/>
      <c r="L35" s="20"/>
      <c r="M35" s="20"/>
    </row>
    <row r="36" spans="1:13" s="5" customFormat="1" ht="27.6" x14ac:dyDescent="0.3">
      <c r="A36" s="4"/>
      <c r="B36" s="9" t="s">
        <v>23</v>
      </c>
      <c r="C36" s="11"/>
      <c r="D36" s="4"/>
      <c r="E36" s="11"/>
      <c r="F36" s="12"/>
      <c r="G36" s="11"/>
      <c r="H36" s="11"/>
      <c r="I36" s="4" t="s">
        <v>40</v>
      </c>
      <c r="J36" s="4" t="s">
        <v>22</v>
      </c>
      <c r="K36" s="20">
        <f>SUM(K37:K38)</f>
        <v>320.2</v>
      </c>
      <c r="L36" s="20">
        <f t="shared" ref="L36:M36" si="1">SUM(L37:L38)</f>
        <v>333.5</v>
      </c>
      <c r="M36" s="20">
        <f t="shared" si="1"/>
        <v>347.1</v>
      </c>
    </row>
    <row r="37" spans="1:13" s="5" customFormat="1" ht="69" x14ac:dyDescent="0.3">
      <c r="A37" s="4"/>
      <c r="B37" s="8"/>
      <c r="C37" s="11"/>
      <c r="D37" s="17" t="s">
        <v>46</v>
      </c>
      <c r="E37" s="23"/>
      <c r="F37" s="18" t="s">
        <v>39</v>
      </c>
      <c r="G37" s="24">
        <v>27500</v>
      </c>
      <c r="H37" s="19">
        <v>8</v>
      </c>
      <c r="I37" s="18" t="s">
        <v>40</v>
      </c>
      <c r="J37" s="4" t="s">
        <v>22</v>
      </c>
      <c r="K37" s="22">
        <v>220</v>
      </c>
      <c r="L37" s="22">
        <v>229.2</v>
      </c>
      <c r="M37" s="22">
        <v>238.5</v>
      </c>
    </row>
    <row r="38" spans="1:13" s="5" customFormat="1" ht="69" x14ac:dyDescent="0.3">
      <c r="A38" s="4"/>
      <c r="B38" s="8"/>
      <c r="C38" s="11"/>
      <c r="D38" s="17" t="s">
        <v>47</v>
      </c>
      <c r="E38" s="23"/>
      <c r="F38" s="18" t="s">
        <v>39</v>
      </c>
      <c r="G38" s="24">
        <v>104300</v>
      </c>
      <c r="H38" s="19">
        <v>0.96</v>
      </c>
      <c r="I38" s="18" t="s">
        <v>40</v>
      </c>
      <c r="J38" s="4" t="s">
        <v>22</v>
      </c>
      <c r="K38" s="22">
        <v>100.2</v>
      </c>
      <c r="L38" s="22">
        <v>104.3</v>
      </c>
      <c r="M38" s="22">
        <v>108.6</v>
      </c>
    </row>
    <row r="39" spans="1:13" s="5" customFormat="1" ht="28.2" x14ac:dyDescent="0.3">
      <c r="A39" s="4">
        <v>9</v>
      </c>
      <c r="B39" s="8" t="s">
        <v>4</v>
      </c>
      <c r="C39" s="4">
        <v>226</v>
      </c>
      <c r="D39" s="4" t="s">
        <v>22</v>
      </c>
      <c r="E39" s="4" t="s">
        <v>22</v>
      </c>
      <c r="F39" s="4" t="s">
        <v>22</v>
      </c>
      <c r="G39" s="4" t="s">
        <v>22</v>
      </c>
      <c r="H39" s="4" t="s">
        <v>22</v>
      </c>
      <c r="I39" s="4" t="s">
        <v>22</v>
      </c>
      <c r="J39" s="4" t="s">
        <v>22</v>
      </c>
      <c r="K39" s="20"/>
      <c r="L39" s="20"/>
      <c r="M39" s="20"/>
    </row>
    <row r="40" spans="1:13" s="5" customFormat="1" ht="28.2" x14ac:dyDescent="0.3">
      <c r="A40" s="4">
        <v>10</v>
      </c>
      <c r="B40" s="8" t="s">
        <v>2</v>
      </c>
      <c r="C40" s="4">
        <v>226</v>
      </c>
      <c r="D40" s="4" t="s">
        <v>22</v>
      </c>
      <c r="E40" s="4" t="s">
        <v>22</v>
      </c>
      <c r="F40" s="4" t="s">
        <v>22</v>
      </c>
      <c r="G40" s="4" t="s">
        <v>22</v>
      </c>
      <c r="H40" s="4" t="s">
        <v>22</v>
      </c>
      <c r="I40" s="4" t="s">
        <v>22</v>
      </c>
      <c r="J40" s="4" t="s">
        <v>22</v>
      </c>
      <c r="K40" s="20"/>
      <c r="L40" s="20"/>
      <c r="M40" s="20"/>
    </row>
    <row r="41" spans="1:13" s="5" customFormat="1" ht="27.6" x14ac:dyDescent="0.3">
      <c r="A41" s="4"/>
      <c r="B41" s="9" t="s">
        <v>23</v>
      </c>
      <c r="C41" s="4"/>
      <c r="D41" s="4"/>
      <c r="E41" s="4"/>
      <c r="F41" s="4"/>
      <c r="G41" s="4"/>
      <c r="H41" s="4"/>
      <c r="I41" s="4" t="s">
        <v>40</v>
      </c>
      <c r="J41" s="4" t="s">
        <v>22</v>
      </c>
      <c r="K41" s="20">
        <f>SUM(K42:K47)</f>
        <v>752.69999999999993</v>
      </c>
      <c r="L41" s="20">
        <f t="shared" ref="L41:M41" si="2">SUM(L42:L47)</f>
        <v>784</v>
      </c>
      <c r="M41" s="20">
        <f t="shared" si="2"/>
        <v>816</v>
      </c>
    </row>
    <row r="42" spans="1:13" s="5" customFormat="1" ht="96.6" x14ac:dyDescent="0.3">
      <c r="A42" s="4"/>
      <c r="B42" s="9"/>
      <c r="C42" s="4"/>
      <c r="D42" s="17" t="s">
        <v>53</v>
      </c>
      <c r="E42" s="4"/>
      <c r="F42" s="18" t="s">
        <v>39</v>
      </c>
      <c r="G42" s="18">
        <v>6</v>
      </c>
      <c r="H42" s="19">
        <v>60833.33</v>
      </c>
      <c r="I42" s="18" t="s">
        <v>40</v>
      </c>
      <c r="J42" s="4" t="s">
        <v>22</v>
      </c>
      <c r="K42" s="22">
        <v>365</v>
      </c>
      <c r="L42" s="22">
        <v>380.2</v>
      </c>
      <c r="M42" s="22">
        <v>395.7</v>
      </c>
    </row>
    <row r="43" spans="1:13" s="5" customFormat="1" ht="124.2" x14ac:dyDescent="0.3">
      <c r="A43" s="4"/>
      <c r="B43" s="9"/>
      <c r="C43" s="4"/>
      <c r="D43" s="17" t="s">
        <v>54</v>
      </c>
      <c r="E43" s="4"/>
      <c r="F43" s="18" t="s">
        <v>39</v>
      </c>
      <c r="G43" s="18">
        <v>6</v>
      </c>
      <c r="H43" s="19">
        <v>22000</v>
      </c>
      <c r="I43" s="18" t="s">
        <v>40</v>
      </c>
      <c r="J43" s="4" t="s">
        <v>22</v>
      </c>
      <c r="K43" s="22">
        <v>132</v>
      </c>
      <c r="L43" s="22">
        <v>137.5</v>
      </c>
      <c r="M43" s="22">
        <v>143</v>
      </c>
    </row>
    <row r="44" spans="1:13" s="5" customFormat="1" ht="165.6" x14ac:dyDescent="0.3">
      <c r="A44" s="4"/>
      <c r="B44" s="9"/>
      <c r="C44" s="4"/>
      <c r="D44" s="17" t="s">
        <v>55</v>
      </c>
      <c r="E44" s="4"/>
      <c r="F44" s="18" t="s">
        <v>39</v>
      </c>
      <c r="G44" s="18">
        <v>6</v>
      </c>
      <c r="H44" s="19">
        <v>12800</v>
      </c>
      <c r="I44" s="18" t="s">
        <v>40</v>
      </c>
      <c r="J44" s="4" t="s">
        <v>22</v>
      </c>
      <c r="K44" s="22">
        <v>76.8</v>
      </c>
      <c r="L44" s="22">
        <v>80</v>
      </c>
      <c r="M44" s="22">
        <v>83.3</v>
      </c>
    </row>
    <row r="45" spans="1:13" s="5" customFormat="1" ht="165.6" x14ac:dyDescent="0.3">
      <c r="A45" s="4"/>
      <c r="B45" s="9"/>
      <c r="C45" s="4"/>
      <c r="D45" s="17" t="s">
        <v>56</v>
      </c>
      <c r="E45" s="4"/>
      <c r="F45" s="18" t="s">
        <v>39</v>
      </c>
      <c r="G45" s="18">
        <v>6</v>
      </c>
      <c r="H45" s="19">
        <v>10800</v>
      </c>
      <c r="I45" s="18" t="s">
        <v>40</v>
      </c>
      <c r="J45" s="4" t="s">
        <v>22</v>
      </c>
      <c r="K45" s="22">
        <v>64.8</v>
      </c>
      <c r="L45" s="22">
        <v>67.5</v>
      </c>
      <c r="M45" s="22">
        <v>70.3</v>
      </c>
    </row>
    <row r="46" spans="1:13" s="5" customFormat="1" ht="110.4" x14ac:dyDescent="0.3">
      <c r="A46" s="4"/>
      <c r="B46" s="9"/>
      <c r="C46" s="4"/>
      <c r="D46" s="17" t="s">
        <v>57</v>
      </c>
      <c r="E46" s="4"/>
      <c r="F46" s="18" t="s">
        <v>39</v>
      </c>
      <c r="G46" s="18">
        <v>6</v>
      </c>
      <c r="H46" s="19">
        <v>16400</v>
      </c>
      <c r="I46" s="18" t="s">
        <v>40</v>
      </c>
      <c r="J46" s="4" t="s">
        <v>22</v>
      </c>
      <c r="K46" s="22">
        <v>98.4</v>
      </c>
      <c r="L46" s="22">
        <v>102.5</v>
      </c>
      <c r="M46" s="22">
        <v>106.7</v>
      </c>
    </row>
    <row r="47" spans="1:13" s="5" customFormat="1" ht="96.6" x14ac:dyDescent="0.3">
      <c r="A47" s="4"/>
      <c r="B47" s="9"/>
      <c r="C47" s="4"/>
      <c r="D47" s="17" t="s">
        <v>58</v>
      </c>
      <c r="E47" s="4"/>
      <c r="F47" s="18" t="s">
        <v>39</v>
      </c>
      <c r="G47" s="18">
        <v>4</v>
      </c>
      <c r="H47" s="19">
        <v>3920</v>
      </c>
      <c r="I47" s="18" t="s">
        <v>40</v>
      </c>
      <c r="J47" s="4" t="s">
        <v>22</v>
      </c>
      <c r="K47" s="22">
        <v>15.7</v>
      </c>
      <c r="L47" s="22">
        <v>16.3</v>
      </c>
      <c r="M47" s="22">
        <v>17</v>
      </c>
    </row>
    <row r="48" spans="1:13" s="5" customFormat="1" ht="28.2" x14ac:dyDescent="0.3">
      <c r="A48" s="4">
        <v>11</v>
      </c>
      <c r="B48" s="8" t="s">
        <v>3</v>
      </c>
      <c r="C48" s="4">
        <v>226</v>
      </c>
      <c r="D48" s="4" t="s">
        <v>22</v>
      </c>
      <c r="E48" s="4" t="s">
        <v>22</v>
      </c>
      <c r="F48" s="4" t="s">
        <v>22</v>
      </c>
      <c r="G48" s="4" t="s">
        <v>22</v>
      </c>
      <c r="H48" s="4" t="s">
        <v>22</v>
      </c>
      <c r="I48" s="4" t="s">
        <v>22</v>
      </c>
      <c r="J48" s="4" t="s">
        <v>22</v>
      </c>
      <c r="K48" s="20"/>
      <c r="L48" s="20"/>
      <c r="M48" s="20"/>
    </row>
    <row r="49" spans="1:13" s="5" customFormat="1" ht="42" x14ac:dyDescent="0.3">
      <c r="A49" s="4">
        <v>12</v>
      </c>
      <c r="B49" s="8" t="s">
        <v>7</v>
      </c>
      <c r="C49" s="4">
        <v>226</v>
      </c>
      <c r="D49" s="4" t="s">
        <v>22</v>
      </c>
      <c r="E49" s="4" t="s">
        <v>22</v>
      </c>
      <c r="F49" s="4" t="s">
        <v>22</v>
      </c>
      <c r="G49" s="4" t="s">
        <v>22</v>
      </c>
      <c r="H49" s="4" t="s">
        <v>22</v>
      </c>
      <c r="I49" s="4" t="s">
        <v>22</v>
      </c>
      <c r="J49" s="4" t="s">
        <v>22</v>
      </c>
      <c r="K49" s="20"/>
      <c r="L49" s="20"/>
      <c r="M49" s="20"/>
    </row>
    <row r="50" spans="1:13" s="5" customFormat="1" ht="42" x14ac:dyDescent="0.3">
      <c r="A50" s="4">
        <v>13</v>
      </c>
      <c r="B50" s="8" t="s">
        <v>12</v>
      </c>
      <c r="C50" s="4">
        <v>226</v>
      </c>
      <c r="D50" s="4" t="s">
        <v>22</v>
      </c>
      <c r="E50" s="4" t="s">
        <v>22</v>
      </c>
      <c r="F50" s="4" t="s">
        <v>22</v>
      </c>
      <c r="G50" s="4" t="s">
        <v>22</v>
      </c>
      <c r="H50" s="4" t="s">
        <v>22</v>
      </c>
      <c r="I50" s="4" t="s">
        <v>22</v>
      </c>
      <c r="J50" s="4" t="s">
        <v>22</v>
      </c>
      <c r="K50" s="20"/>
      <c r="L50" s="20"/>
      <c r="M50" s="20"/>
    </row>
    <row r="51" spans="1:13" s="5" customFormat="1" x14ac:dyDescent="0.3">
      <c r="A51" s="4">
        <v>14</v>
      </c>
      <c r="B51" s="8" t="s">
        <v>11</v>
      </c>
      <c r="C51" s="4">
        <v>226</v>
      </c>
      <c r="D51" s="4" t="s">
        <v>22</v>
      </c>
      <c r="E51" s="4" t="s">
        <v>22</v>
      </c>
      <c r="F51" s="4" t="s">
        <v>22</v>
      </c>
      <c r="G51" s="4" t="s">
        <v>22</v>
      </c>
      <c r="H51" s="4" t="s">
        <v>22</v>
      </c>
      <c r="I51" s="4" t="s">
        <v>22</v>
      </c>
      <c r="J51" s="4" t="s">
        <v>22</v>
      </c>
      <c r="K51" s="20"/>
      <c r="L51" s="20"/>
      <c r="M51" s="20"/>
    </row>
    <row r="52" spans="1:13" s="5" customFormat="1" ht="28.2" x14ac:dyDescent="0.3">
      <c r="A52" s="4">
        <v>15</v>
      </c>
      <c r="B52" s="8" t="s">
        <v>31</v>
      </c>
      <c r="C52" s="4">
        <v>226</v>
      </c>
      <c r="D52" s="4" t="s">
        <v>22</v>
      </c>
      <c r="E52" s="4" t="s">
        <v>22</v>
      </c>
      <c r="F52" s="4" t="s">
        <v>22</v>
      </c>
      <c r="G52" s="4" t="s">
        <v>22</v>
      </c>
      <c r="H52" s="4" t="s">
        <v>22</v>
      </c>
      <c r="I52" s="4" t="s">
        <v>22</v>
      </c>
      <c r="J52" s="4" t="s">
        <v>22</v>
      </c>
      <c r="K52" s="20"/>
      <c r="L52" s="20"/>
      <c r="M52" s="20"/>
    </row>
    <row r="53" spans="1:13" x14ac:dyDescent="0.3">
      <c r="A53" s="7"/>
      <c r="B53" s="7"/>
      <c r="C53" s="7"/>
      <c r="D53" s="7"/>
      <c r="E53" s="7"/>
      <c r="F53" s="7"/>
      <c r="G53" s="7"/>
      <c r="H53" s="7"/>
      <c r="I53" s="7"/>
      <c r="J53" s="7"/>
      <c r="K53" s="25"/>
      <c r="L53" s="25"/>
      <c r="M53" s="25"/>
    </row>
    <row r="54" spans="1:13" ht="14.4" customHeight="1" x14ac:dyDescent="0.3">
      <c r="A54" s="7"/>
      <c r="B54" s="7"/>
      <c r="C54" s="7"/>
      <c r="D54" s="26" t="s">
        <v>59</v>
      </c>
      <c r="E54" s="26"/>
      <c r="F54" s="26"/>
      <c r="G54" s="26"/>
      <c r="H54" s="26"/>
      <c r="I54" s="26"/>
      <c r="J54" s="26"/>
      <c r="K54" s="26"/>
      <c r="L54" s="26"/>
      <c r="M54" s="26"/>
    </row>
    <row r="55" spans="1:13" x14ac:dyDescent="0.3">
      <c r="A55" s="7"/>
      <c r="B55" s="7"/>
      <c r="C55" s="7"/>
      <c r="D55" s="26"/>
      <c r="E55" s="26"/>
      <c r="F55" s="26"/>
      <c r="G55" s="26"/>
      <c r="H55" s="26"/>
      <c r="I55" s="26"/>
      <c r="J55" s="26"/>
      <c r="K55" s="26"/>
      <c r="L55" s="26"/>
      <c r="M55" s="26"/>
    </row>
    <row r="56" spans="1:13" x14ac:dyDescent="0.3">
      <c r="A56" s="7"/>
      <c r="B56" s="7"/>
      <c r="C56" s="7"/>
      <c r="D56" s="26"/>
      <c r="E56" s="26"/>
      <c r="F56" s="26"/>
      <c r="G56" s="26"/>
      <c r="H56" s="26"/>
      <c r="I56" s="26"/>
      <c r="J56" s="26"/>
      <c r="K56" s="26"/>
      <c r="L56" s="26"/>
      <c r="M56" s="26"/>
    </row>
    <row r="57" spans="1:13" x14ac:dyDescent="0.3">
      <c r="D57" s="26"/>
      <c r="E57" s="26"/>
      <c r="F57" s="26"/>
      <c r="G57" s="26"/>
      <c r="H57" s="26"/>
      <c r="I57" s="26"/>
      <c r="J57" s="26"/>
      <c r="K57" s="26"/>
      <c r="L57" s="26"/>
      <c r="M57" s="26"/>
    </row>
    <row r="59" spans="1:13" ht="14.4" customHeight="1" x14ac:dyDescent="0.3">
      <c r="D59" s="26" t="s">
        <v>50</v>
      </c>
      <c r="E59" s="26"/>
      <c r="F59" s="26"/>
      <c r="G59" s="26"/>
      <c r="H59" s="26"/>
      <c r="I59" s="26"/>
      <c r="J59" s="26"/>
      <c r="K59" s="26"/>
      <c r="L59" s="26"/>
      <c r="M59" s="26"/>
    </row>
    <row r="60" spans="1:13" x14ac:dyDescent="0.3">
      <c r="D60" s="26"/>
      <c r="E60" s="26"/>
      <c r="F60" s="26"/>
      <c r="G60" s="26"/>
      <c r="H60" s="26"/>
      <c r="I60" s="26"/>
      <c r="J60" s="26"/>
      <c r="K60" s="26"/>
      <c r="L60" s="26"/>
      <c r="M60" s="26"/>
    </row>
    <row r="61" spans="1:13" x14ac:dyDescent="0.3">
      <c r="D61" s="26"/>
      <c r="E61" s="26"/>
      <c r="F61" s="26"/>
      <c r="G61" s="26"/>
      <c r="H61" s="26"/>
      <c r="I61" s="26"/>
      <c r="J61" s="26"/>
      <c r="K61" s="26"/>
      <c r="L61" s="26"/>
      <c r="M61" s="26"/>
    </row>
    <row r="62" spans="1:13" x14ac:dyDescent="0.3">
      <c r="D62" s="26"/>
      <c r="E62" s="26"/>
      <c r="F62" s="26"/>
      <c r="G62" s="26"/>
      <c r="H62" s="26"/>
      <c r="I62" s="26"/>
      <c r="J62" s="26"/>
      <c r="K62" s="26"/>
      <c r="L62" s="26"/>
      <c r="M62" s="26"/>
    </row>
  </sheetData>
  <autoFilter ref="A17:M52"/>
  <mergeCells count="4">
    <mergeCell ref="D59:M62"/>
    <mergeCell ref="A15:M15"/>
    <mergeCell ref="L14:M14"/>
    <mergeCell ref="D54:M57"/>
  </mergeCells>
  <dataValidations count="1">
    <dataValidation type="list" allowBlank="1" showInputMessage="1" showErrorMessage="1" sqref="B53:B132">
      <formula1>$B$1:$B$13</formula1>
    </dataValidation>
  </dataValidations>
  <pageMargins left="0.27559055118110237" right="3.937007874015748E-2" top="0.31496062992125984" bottom="0.15748031496062992" header="0" footer="0"/>
  <pageSetup paperSize="9" scale="41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15.2</vt:lpstr>
      <vt:lpstr>'15.2'!Заголовки_для_печати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 Алексей Валерьевич</dc:creator>
  <cp:lastModifiedBy>Реуцкая Алина Руслановна</cp:lastModifiedBy>
  <cp:lastPrinted>2024-07-18T11:53:13Z</cp:lastPrinted>
  <dcterms:created xsi:type="dcterms:W3CDTF">2022-05-31T16:12:07Z</dcterms:created>
  <dcterms:modified xsi:type="dcterms:W3CDTF">2025-07-18T07:43:58Z</dcterms:modified>
</cp:coreProperties>
</file>